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1961\Desktop\МИНКАИЛ\ИСХ. 2018 год\МИНТЕРРАЗВИТИЯ ЧР\По программе Горных районов\РЕЕСТРЫ 4\"/>
    </mc:Choice>
  </mc:AlternateContent>
  <bookViews>
    <workbookView xWindow="0" yWindow="0" windowWidth="28770" windowHeight="12300"/>
  </bookViews>
  <sheets>
    <sheet name="Ножай-Юрт" sheetId="1" r:id="rId1"/>
  </sheets>
  <definedNames>
    <definedName name="_xlnm._FilterDatabase" localSheetId="0" hidden="1">'Ножай-Юрт'!$B$2:$B$48</definedName>
    <definedName name="_xlnm.Print_Area" localSheetId="0">'Ножай-Юрт'!$A$1:$K$48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5" i="1" l="1"/>
  <c r="I39" i="1"/>
  <c r="F39" i="1"/>
  <c r="E39" i="1"/>
  <c r="D43" i="1"/>
  <c r="I35" i="1"/>
  <c r="F35" i="1"/>
  <c r="E35" i="1"/>
  <c r="D48" i="1" l="1"/>
  <c r="D47" i="1"/>
  <c r="D46" i="1"/>
  <c r="F42" i="1"/>
  <c r="G42" i="1"/>
  <c r="I42" i="1"/>
  <c r="E42" i="1"/>
  <c r="F40" i="1"/>
  <c r="G40" i="1"/>
  <c r="I40" i="1"/>
  <c r="E40" i="1"/>
  <c r="G39" i="1"/>
  <c r="F38" i="1"/>
  <c r="F43" i="1" s="1"/>
  <c r="G38" i="1"/>
  <c r="G43" i="1" s="1"/>
  <c r="I38" i="1"/>
  <c r="E38" i="1"/>
  <c r="E43" i="1" s="1"/>
  <c r="D42" i="1"/>
  <c r="D40" i="1"/>
  <c r="D38" i="1"/>
  <c r="I43" i="1" l="1"/>
  <c r="G35" i="1" l="1"/>
</calcChain>
</file>

<file path=xl/sharedStrings.xml><?xml version="1.0" encoding="utf-8"?>
<sst xmlns="http://schemas.openxmlformats.org/spreadsheetml/2006/main" count="176" uniqueCount="124">
  <si>
    <t>Название проекта</t>
  </si>
  <si>
    <t>Необходи-мый объем финансиро-вания, 
млн. руб.</t>
  </si>
  <si>
    <t>Сроки реализации</t>
  </si>
  <si>
    <t>Кол-во рабочих мест, чел</t>
  </si>
  <si>
    <t>ИТОГО:</t>
  </si>
  <si>
    <t>2018-2019</t>
  </si>
  <si>
    <t>2018-2020</t>
  </si>
  <si>
    <t>Туризм</t>
  </si>
  <si>
    <t>АПК</t>
  </si>
  <si>
    <t>№ п/п</t>
  </si>
  <si>
    <t xml:space="preserve">Производство с/х продукции (кормовые культуры)                            в с.Айти-Мохк </t>
  </si>
  <si>
    <r>
      <t xml:space="preserve">Торговая база строительных материалов </t>
    </r>
    <r>
      <rPr>
        <i/>
        <sz val="12"/>
        <rFont val="Times New Roman"/>
        <family val="1"/>
        <charset val="204"/>
      </rPr>
      <t>(1000 кв.м.)</t>
    </r>
    <r>
      <rPr>
        <sz val="12"/>
        <rFont val="Times New Roman"/>
        <family val="1"/>
        <charset val="204"/>
      </rPr>
      <t xml:space="preserve"> в с. Мескеты,   ул.А.А.Кадырова, б/н (навес).</t>
    </r>
  </si>
  <si>
    <r>
      <t xml:space="preserve">Производство с/х продукции </t>
    </r>
    <r>
      <rPr>
        <i/>
        <sz val="12"/>
        <color theme="1"/>
        <rFont val="Times New Roman"/>
        <family val="1"/>
        <charset val="204"/>
      </rPr>
      <t xml:space="preserve">(кормовые культуры)    </t>
    </r>
    <r>
      <rPr>
        <sz val="12"/>
        <color theme="1"/>
        <rFont val="Times New Roman"/>
        <family val="1"/>
        <charset val="204"/>
      </rPr>
      <t xml:space="preserve">                           в с. Балансу </t>
    </r>
  </si>
  <si>
    <r>
      <t xml:space="preserve">Производство с/х продукции </t>
    </r>
    <r>
      <rPr>
        <i/>
        <sz val="12"/>
        <color theme="1"/>
        <rFont val="Times New Roman"/>
        <family val="1"/>
        <charset val="204"/>
      </rPr>
      <t xml:space="preserve">(кормовые культуры)     </t>
    </r>
    <r>
      <rPr>
        <sz val="12"/>
        <color theme="1"/>
        <rFont val="Times New Roman"/>
        <family val="1"/>
        <charset val="204"/>
      </rPr>
      <t xml:space="preserve">                     в с. Балансу </t>
    </r>
  </si>
  <si>
    <r>
      <t xml:space="preserve">Строительство магазина  и СТО                  </t>
    </r>
    <r>
      <rPr>
        <i/>
        <sz val="12"/>
        <rFont val="Times New Roman"/>
        <family val="1"/>
        <charset val="204"/>
      </rPr>
      <t>(2 бокса/ 300 кв.м.)</t>
    </r>
    <r>
      <rPr>
        <sz val="12"/>
        <rFont val="Times New Roman"/>
        <family val="1"/>
        <charset val="204"/>
      </rPr>
      <t xml:space="preserve">                                         в с. Гуржи-Мохк, ул. З.А.Кадырова, б/н</t>
    </r>
  </si>
  <si>
    <t xml:space="preserve">Муртазова Зара Элишбиевна                              8 (928) 898-76-68  Планируется постановка на учет 
в качестве ИП </t>
  </si>
  <si>
    <t>Шаипова Айзани Алмагомадовна                          8 (928) 019-54-05   (Арби) Планируется постановка на учет 
в качестве ИП</t>
  </si>
  <si>
    <t>ИП Сетиханова Деши Амрадиевна                                             8 (928) 003-00-03</t>
  </si>
  <si>
    <t xml:space="preserve">КФХ Абдулкаримов Усман Шахидович                                                    8 (928) 897-14-61   </t>
  </si>
  <si>
    <t xml:space="preserve">Арзумулова Зайнаби Ибрагимовна                                         8 (928) 000-33-16                        Планируется постановка на учет 
в качестве ИП </t>
  </si>
  <si>
    <t xml:space="preserve">Хангериева Хава Ильмаддиевна                    8 (928) 647-02-33                        Планируется постановка на учет 
в качестве ИП </t>
  </si>
  <si>
    <t xml:space="preserve">Умаров Имран Абумуслимович                              8 (928) 002-45-40                                  Планируется постановка на учет 
в качестве ИП  </t>
  </si>
  <si>
    <t xml:space="preserve">Дибиров Карим Абдулисламович                  8 (928) 897-92-36                              Планируется постановка на учет 
в качестве ИП </t>
  </si>
  <si>
    <t>Эфсурканов Насарадин Абусаидович                                           8 (928) 584-28-28   (Сулейман) Планируется постановка на учет 
в качестве ИП</t>
  </si>
  <si>
    <r>
      <t xml:space="preserve">Строительство птицефермы на 500 голов </t>
    </r>
    <r>
      <rPr>
        <i/>
        <sz val="12"/>
        <rFont val="Times New Roman"/>
        <family val="1"/>
        <charset val="204"/>
      </rPr>
      <t xml:space="preserve"> (1000 кв.м.)                              </t>
    </r>
    <r>
      <rPr>
        <sz val="12"/>
        <rFont val="Times New Roman"/>
        <family val="1"/>
        <charset val="204"/>
      </rPr>
      <t>в с.Балансу</t>
    </r>
  </si>
  <si>
    <r>
      <t xml:space="preserve">Необходимость выделения земельного участка
</t>
    </r>
    <r>
      <rPr>
        <i/>
        <sz val="10"/>
        <color theme="1"/>
        <rFont val="Times New Roman"/>
        <family val="1"/>
        <charset val="204"/>
      </rPr>
      <t>(необходимость перевода из одной категории в другую, изменение целевого назначения земельного участка и т.д.)</t>
    </r>
  </si>
  <si>
    <t>Площадь земельного участка для реализации проекта, га</t>
  </si>
  <si>
    <t>в том числе:</t>
  </si>
  <si>
    <t xml:space="preserve">Инициатор 
проекта </t>
  </si>
  <si>
    <t>Отрасль / сфера деятельности</t>
  </si>
  <si>
    <t>Собственные средства</t>
  </si>
  <si>
    <t>Заемные средства</t>
  </si>
  <si>
    <r>
      <rPr>
        <b/>
        <sz val="12"/>
        <color theme="1"/>
        <rFont val="Times New Roman"/>
        <family val="1"/>
        <charset val="204"/>
      </rPr>
      <t xml:space="preserve">Реестр </t>
    </r>
    <r>
      <rPr>
        <sz val="12"/>
        <color theme="1"/>
        <rFont val="Times New Roman"/>
        <family val="1"/>
        <charset val="204"/>
      </rPr>
      <t xml:space="preserve">
инвестиционных проектов Ножай-Юртовского муниципального района для рассмотрения на заседании комиссии 
по отбору инвестиционных проектов, реализуемых на территориях горных районов Чеченской Республики </t>
    </r>
    <r>
      <rPr>
        <i/>
        <sz val="12"/>
        <color theme="1"/>
        <rFont val="Times New Roman"/>
        <family val="1"/>
        <charset val="204"/>
      </rPr>
      <t xml:space="preserve">(28 проектов)  </t>
    </r>
    <r>
      <rPr>
        <sz val="12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</si>
  <si>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>Строительство аптеки и магазина</t>
    </r>
    <r>
      <rPr>
        <i/>
        <sz val="12"/>
        <rFont val="Times New Roman"/>
        <family val="1"/>
        <charset val="204"/>
      </rPr>
      <t xml:space="preserve"> 
(120 кв.м.)
</t>
    </r>
    <r>
      <rPr>
        <sz val="12"/>
        <rFont val="Times New Roman"/>
        <family val="1"/>
        <charset val="204"/>
      </rPr>
      <t xml:space="preserve">в с. Шовхал-Берды, ул.Молодежная, б/н. </t>
    </r>
  </si>
  <si>
    <t>2018-
2019</t>
  </si>
  <si>
    <t xml:space="preserve">ИП  
Умаев Алхазур Даудович                               8 (929) 888-24-74   </t>
  </si>
  <si>
    <t>Сфера услуг и обслуживания</t>
  </si>
  <si>
    <t>Промышленность</t>
  </si>
  <si>
    <r>
      <t xml:space="preserve">Строительство автомойки                
</t>
    </r>
    <r>
      <rPr>
        <i/>
        <sz val="12"/>
        <color theme="1"/>
        <rFont val="Times New Roman"/>
        <family val="1"/>
        <charset val="204"/>
      </rPr>
      <t xml:space="preserve">(4 бокса/ 350 кв.м.) </t>
    </r>
    <r>
      <rPr>
        <sz val="12"/>
        <color theme="1"/>
        <rFont val="Times New Roman"/>
        <family val="1"/>
        <charset val="204"/>
      </rPr>
      <t xml:space="preserve">                                                           в с. Мескеты, 
ул.А.А.Кадырова, б/н.</t>
    </r>
  </si>
  <si>
    <t xml:space="preserve">ИП 
Закараева Зара Усмановна                           8 (928) 646-27-60  </t>
  </si>
  <si>
    <r>
      <t xml:space="preserve">Строительство цеха площадью 150 кв.м.           по производству макаронных изделий 
и прочей мучной продукции                           </t>
    </r>
    <r>
      <rPr>
        <i/>
        <sz val="12"/>
        <rFont val="Times New Roman"/>
        <family val="1"/>
        <charset val="204"/>
      </rPr>
      <t xml:space="preserve">(200 кг.в сутки) </t>
    </r>
    <r>
      <rPr>
        <sz val="12"/>
        <rFont val="Times New Roman"/>
        <family val="1"/>
        <charset val="204"/>
      </rPr>
      <t xml:space="preserve">
в с. Беной-Ведено, 
ул.Юго-Западная, 18        </t>
    </r>
  </si>
  <si>
    <r>
      <t xml:space="preserve">Строительство магазина смешанных товаров </t>
    </r>
    <r>
      <rPr>
        <i/>
        <sz val="12"/>
        <rFont val="Times New Roman"/>
        <family val="1"/>
        <charset val="204"/>
      </rPr>
      <t xml:space="preserve">(100 кв.м.) 
</t>
    </r>
    <r>
      <rPr>
        <sz val="12"/>
        <rFont val="Times New Roman"/>
        <family val="1"/>
        <charset val="204"/>
      </rPr>
      <t xml:space="preserve">в с.Беной-Ведено 
ул.Юго-Западная, 18 </t>
    </r>
  </si>
  <si>
    <t xml:space="preserve">Сайидов 
Солта-Хажи 
Сайид-Бекович                                                8 (928) 893-18-15                     Планируется постановка на учет 
в качестве ИП   </t>
  </si>
  <si>
    <r>
      <t xml:space="preserve">Строительство и ввод в эксплуатацию базы отдыха у истока 
р.Ясси                                    </t>
    </r>
    <r>
      <rPr>
        <i/>
        <sz val="12"/>
        <color theme="1"/>
        <rFont val="Times New Roman"/>
        <family val="1"/>
        <charset val="204"/>
      </rPr>
      <t>(3 одноэтажных домика на 9 посадочных мест)</t>
    </r>
  </si>
  <si>
    <r>
      <t xml:space="preserve">Строительство СТО </t>
    </r>
    <r>
      <rPr>
        <i/>
        <sz val="12"/>
        <color theme="1"/>
        <rFont val="Times New Roman"/>
        <family val="1"/>
        <charset val="204"/>
      </rPr>
      <t>(2 бокса)</t>
    </r>
    <r>
      <rPr>
        <sz val="12"/>
        <color theme="1"/>
        <rFont val="Times New Roman"/>
        <family val="1"/>
        <charset val="204"/>
      </rPr>
      <t xml:space="preserve">, автомойки </t>
    </r>
    <r>
      <rPr>
        <i/>
        <sz val="12"/>
        <color theme="1"/>
        <rFont val="Times New Roman"/>
        <family val="1"/>
        <charset val="204"/>
      </rPr>
      <t>(1 бокс)</t>
    </r>
    <r>
      <rPr>
        <sz val="12"/>
        <color theme="1"/>
        <rFont val="Times New Roman"/>
        <family val="1"/>
        <charset val="204"/>
      </rPr>
      <t xml:space="preserve">, АГЗС 
</t>
    </r>
    <r>
      <rPr>
        <i/>
        <sz val="12"/>
        <color theme="1"/>
        <rFont val="Times New Roman"/>
        <family val="1"/>
        <charset val="204"/>
      </rPr>
      <t>(2 бокса)</t>
    </r>
    <r>
      <rPr>
        <sz val="12"/>
        <color theme="1"/>
        <rFont val="Times New Roman"/>
        <family val="1"/>
        <charset val="204"/>
      </rPr>
      <t>, склада по хранению с/х товаров (продуктов) и магазин смешанных товаров (800 кв.м.) 
в с.Замай-Юрт   ул.А.А.Кадырова, б/н.</t>
    </r>
  </si>
  <si>
    <t>Необходимо выделение земельного участка  в аренду  площадью 0,01 га 
(земли населенных пунктов)</t>
  </si>
  <si>
    <t>Необходимо выделение земельного участка в аренду  площадью 0,015 га 
(земли населенных пунктов)</t>
  </si>
  <si>
    <t>Необходимо выделение земельного участка в аренду  площадью 0,05 га 
(земли населенных пунктов)</t>
  </si>
  <si>
    <t xml:space="preserve">ИП 
Шайхиев Рамазан Ширванович                                               8 (928) 004-40-36      </t>
  </si>
  <si>
    <r>
      <t xml:space="preserve">Строительство ресторана 
</t>
    </r>
    <r>
      <rPr>
        <i/>
        <sz val="12"/>
        <rFont val="Times New Roman"/>
        <family val="1"/>
        <charset val="204"/>
      </rPr>
      <t xml:space="preserve">(на 50 посадочных мест) </t>
    </r>
    <r>
      <rPr>
        <sz val="12"/>
        <rFont val="Times New Roman"/>
        <family val="1"/>
        <charset val="204"/>
      </rPr>
      <t xml:space="preserve">                           в с. Ножай-Юрт,                                  ул. А.А.Кадырова, б/н </t>
    </r>
  </si>
  <si>
    <t>Необходимо выделение земельного участка  в аренду  площадью 0,025 га 
(земли населенных пунктов)</t>
  </si>
  <si>
    <t xml:space="preserve">ИП 
Сетиханова Деши Амрадиевна                                               8 (928) 003-00-03    </t>
  </si>
  <si>
    <t xml:space="preserve">ИП 
Хасбулатов 
Махмуд Вахаевич                                          8 (928) 890-69-06   </t>
  </si>
  <si>
    <t>Минцигов 
Мухмад Шамсуевич                                          8 (928) 049 48 03 Планируется постановка на учет 
в качестве ИП</t>
  </si>
  <si>
    <t>Необходимо выделение земельного участка  в аренду  площадью 0,015 га 
(земли населенных пунктов)</t>
  </si>
  <si>
    <r>
      <t xml:space="preserve">Строительство магазина смешанных товаров </t>
    </r>
    <r>
      <rPr>
        <i/>
        <sz val="12"/>
        <rFont val="Times New Roman"/>
        <family val="1"/>
        <charset val="204"/>
      </rPr>
      <t xml:space="preserve">(120 кв.м.)  </t>
    </r>
    <r>
      <rPr>
        <sz val="12"/>
        <rFont val="Times New Roman"/>
        <family val="1"/>
        <charset val="204"/>
      </rPr>
      <t xml:space="preserve">         в с. Беной-Ведено,  
ул.А.А.Кадырова, б/н           </t>
    </r>
  </si>
  <si>
    <r>
      <t xml:space="preserve">Строительство магазина смешанных товаров </t>
    </r>
    <r>
      <rPr>
        <i/>
        <sz val="12"/>
        <rFont val="Times New Roman"/>
        <family val="1"/>
        <charset val="204"/>
      </rPr>
      <t xml:space="preserve"> (50.кв.м.) </t>
    </r>
    <r>
      <rPr>
        <sz val="12"/>
        <rFont val="Times New Roman"/>
        <family val="1"/>
        <charset val="204"/>
      </rPr>
      <t xml:space="preserve">                                  с. Зандак 
ул.А.А.Кадырова, 114А     </t>
    </r>
  </si>
  <si>
    <t>Необходимо выделение земельного участка  в аренду  площадью 0,005 га 
(земли населенных пунктов)</t>
  </si>
  <si>
    <t>Гайгераев 
Имран Самадиевич                         8 (928) 017-52-77                                    Планируется постановка на учет 
в качестве ИП</t>
  </si>
  <si>
    <r>
      <t xml:space="preserve">Строительство коровника на 50 голов </t>
    </r>
    <r>
      <rPr>
        <i/>
        <sz val="12"/>
        <rFont val="Times New Roman"/>
        <family val="1"/>
        <charset val="204"/>
      </rPr>
      <t xml:space="preserve">(1000 кв.м.)
</t>
    </r>
    <r>
      <rPr>
        <sz val="12"/>
        <rFont val="Times New Roman"/>
        <family val="1"/>
        <charset val="204"/>
      </rPr>
      <t xml:space="preserve">в с.Гендерген  </t>
    </r>
  </si>
  <si>
    <t>2018-
2020</t>
  </si>
  <si>
    <r>
      <t xml:space="preserve">Строительство аптеки </t>
    </r>
    <r>
      <rPr>
        <i/>
        <sz val="12"/>
        <color theme="1"/>
        <rFont val="Times New Roman"/>
        <family val="1"/>
        <charset val="204"/>
      </rPr>
      <t>(25 кв. м.)</t>
    </r>
    <r>
      <rPr>
        <sz val="12"/>
        <color theme="1"/>
        <rFont val="Times New Roman"/>
        <family val="1"/>
        <charset val="204"/>
      </rPr>
      <t xml:space="preserve"> 
в с. Зандак 
ул.А.А.Кадырова, б/н               </t>
    </r>
  </si>
  <si>
    <t xml:space="preserve">ИП 
Абдулаев Расул Увайсович                            8 (928) 735-00-30   </t>
  </si>
  <si>
    <t xml:space="preserve">ИП 
Манцигов Ахмед Сайдахмадович                                        8 (928) 745-61-77  </t>
  </si>
  <si>
    <t>Необходимо выделение земельного участка  в аренду  площадью 0,05 га 
(земли населенных пунктов)</t>
  </si>
  <si>
    <r>
      <t>Строительство магазина смешанных товаров</t>
    </r>
    <r>
      <rPr>
        <i/>
        <sz val="12"/>
        <color theme="1"/>
        <rFont val="Times New Roman"/>
        <family val="1"/>
        <charset val="204"/>
      </rPr>
      <t xml:space="preserve"> (45 кв.м.)</t>
    </r>
    <r>
      <rPr>
        <sz val="12"/>
        <color theme="1"/>
        <rFont val="Times New Roman"/>
        <family val="1"/>
        <charset val="204"/>
      </rPr>
      <t xml:space="preserve">            в с. Байтарки,  
ул.Мира, б/н                    </t>
    </r>
  </si>
  <si>
    <t xml:space="preserve">Генеральный  директор 
ООО                            "Айти-Мохк "  Ахмедов Джабраил Умаралиевич                                              8 (928) 087-71-41   </t>
  </si>
  <si>
    <r>
      <t xml:space="preserve">Строительство магазина смешанных товаров </t>
    </r>
    <r>
      <rPr>
        <i/>
        <sz val="12"/>
        <color theme="1"/>
        <rFont val="Times New Roman"/>
        <family val="1"/>
        <charset val="204"/>
      </rPr>
      <t>(126 кв.м)</t>
    </r>
    <r>
      <rPr>
        <sz val="12"/>
        <color theme="1"/>
        <rFont val="Times New Roman"/>
        <family val="1"/>
        <charset val="204"/>
      </rPr>
      <t xml:space="preserve"> 
в с.Шовхал-Берды,  
ул.Лесная, б/н </t>
    </r>
  </si>
  <si>
    <t>Необходимо выделение земельного участка  в аренду  площадью 0,03 га 
(земли населенных пунктов)</t>
  </si>
  <si>
    <t>Необходимо выделение земельного участка  в аренду  площадью 0,004 га 
(земли населенных пунктов)</t>
  </si>
  <si>
    <r>
      <t xml:space="preserve">Строительство СТО  </t>
    </r>
    <r>
      <rPr>
        <i/>
        <sz val="12"/>
        <color theme="1"/>
        <rFont val="Times New Roman"/>
        <family val="1"/>
        <charset val="204"/>
      </rPr>
      <t xml:space="preserve">(3 бокса / 300 кв.м.) 
</t>
    </r>
    <r>
      <rPr>
        <sz val="12"/>
        <color theme="1"/>
        <rFont val="Times New Roman"/>
        <family val="1"/>
        <charset val="204"/>
      </rPr>
      <t xml:space="preserve">в с.Галайты 
ул. А.А.Кадырова, б/н             </t>
    </r>
  </si>
  <si>
    <t>Необходимо выделение земельного участка  в аренду  площадью 0,38 га 
(земли населенных пунктов)</t>
  </si>
  <si>
    <t xml:space="preserve"> ООО                                                             " Сидык" 
Мусаев Сайхан Сайпудинович.                                               8 (928) 887-82-83   </t>
  </si>
  <si>
    <r>
      <t xml:space="preserve">Строительство АГЗС  </t>
    </r>
    <r>
      <rPr>
        <i/>
        <sz val="12"/>
        <color theme="1"/>
        <rFont val="Times New Roman"/>
        <family val="1"/>
        <charset val="204"/>
      </rPr>
      <t>(1 колонка)</t>
    </r>
    <r>
      <rPr>
        <sz val="12"/>
        <color theme="1"/>
        <rFont val="Times New Roman"/>
        <family val="1"/>
        <charset val="204"/>
      </rPr>
      <t xml:space="preserve">, АЗС </t>
    </r>
    <r>
      <rPr>
        <i/>
        <sz val="12"/>
        <color theme="1"/>
        <rFont val="Times New Roman"/>
        <family val="1"/>
        <charset val="204"/>
      </rPr>
      <t xml:space="preserve">(мощность 1 колонка), </t>
    </r>
    <r>
      <rPr>
        <sz val="12"/>
        <color theme="1"/>
        <rFont val="Times New Roman"/>
        <family val="1"/>
        <charset val="204"/>
      </rPr>
      <t xml:space="preserve">автомойки </t>
    </r>
    <r>
      <rPr>
        <i/>
        <sz val="12"/>
        <color theme="1"/>
        <rFont val="Times New Roman"/>
        <family val="1"/>
        <charset val="204"/>
      </rPr>
      <t>(2 бокса)</t>
    </r>
    <r>
      <rPr>
        <sz val="12"/>
        <color theme="1"/>
        <rFont val="Times New Roman"/>
        <family val="1"/>
        <charset val="204"/>
      </rPr>
      <t xml:space="preserve">, СТОА  </t>
    </r>
    <r>
      <rPr>
        <i/>
        <sz val="12"/>
        <color theme="1"/>
        <rFont val="Times New Roman"/>
        <family val="1"/>
        <charset val="204"/>
      </rPr>
      <t xml:space="preserve">(2 бокса) 
(400 кв.м.)  </t>
    </r>
    <r>
      <rPr>
        <sz val="12"/>
        <color theme="1"/>
        <rFont val="Times New Roman"/>
        <family val="1"/>
        <charset val="204"/>
      </rPr>
      <t xml:space="preserve">                             в с. Балансу</t>
    </r>
  </si>
  <si>
    <t xml:space="preserve">Муртазова 
Зара Элишбиевна                                       8 (928) 898-76-68   Планируется постановка на учет 
в качестве ИП </t>
  </si>
  <si>
    <r>
      <t xml:space="preserve">Производство с/х продукции </t>
    </r>
    <r>
      <rPr>
        <i/>
        <sz val="12"/>
        <color theme="1"/>
        <rFont val="Times New Roman"/>
        <family val="1"/>
        <charset val="204"/>
      </rPr>
      <t xml:space="preserve">(кормовые культуры)
</t>
    </r>
    <r>
      <rPr>
        <sz val="12"/>
        <color theme="1"/>
        <rFont val="Times New Roman"/>
        <family val="1"/>
        <charset val="204"/>
      </rPr>
      <t xml:space="preserve">в с.Балансу </t>
    </r>
  </si>
  <si>
    <t xml:space="preserve">Эльмурзаев 
Арби Ахмедович                           8 (928) 894-80-66  Планируется постановка на учет 
в качестве ИП  </t>
  </si>
  <si>
    <t>Строительство коровника на 50 голов в с.Зандак-Ара 
ул.А.А.Кадырова, б/н</t>
  </si>
  <si>
    <t xml:space="preserve">Эльсаров 
Газали Байтаевич                                   8 (928) 788-51-36                             Планируется постановка на учет 
в качестве ИП </t>
  </si>
  <si>
    <r>
      <t xml:space="preserve">Строительство АГЗС </t>
    </r>
    <r>
      <rPr>
        <i/>
        <sz val="12"/>
        <color theme="1"/>
        <rFont val="Times New Roman"/>
        <family val="1"/>
        <charset val="204"/>
      </rPr>
      <t>(мощность 3 колонки)</t>
    </r>
    <r>
      <rPr>
        <sz val="12"/>
        <color theme="1"/>
        <rFont val="Times New Roman"/>
        <family val="1"/>
        <charset val="204"/>
      </rPr>
      <t xml:space="preserve">, 
СТО </t>
    </r>
    <r>
      <rPr>
        <i/>
        <sz val="12"/>
        <color theme="1"/>
        <rFont val="Times New Roman"/>
        <family val="1"/>
        <charset val="204"/>
      </rPr>
      <t>(1бокс)</t>
    </r>
    <r>
      <rPr>
        <sz val="12"/>
        <color theme="1"/>
        <rFont val="Times New Roman"/>
        <family val="1"/>
        <charset val="204"/>
      </rPr>
      <t xml:space="preserve">и комерческого магазина </t>
    </r>
    <r>
      <rPr>
        <i/>
        <sz val="12"/>
        <color theme="1"/>
        <rFont val="Times New Roman"/>
        <family val="1"/>
        <charset val="204"/>
      </rPr>
      <t xml:space="preserve">(500 кв.м.)                             </t>
    </r>
    <r>
      <rPr>
        <sz val="12"/>
        <color theme="1"/>
        <rFont val="Times New Roman"/>
        <family val="1"/>
        <charset val="204"/>
      </rPr>
      <t xml:space="preserve"> в с.Зандак, ул.А.А.Кадырова б/н.</t>
    </r>
  </si>
  <si>
    <t>Необходимо выделение земельного участка в аренду площадью 0,03 га 
(земли населенных пунктов)</t>
  </si>
  <si>
    <t>Земельный участок имеется
(земли населенных пунктов). 
Необходимо изменение вида разрешенного использования из ИЖС под коммерческую деятельность - 0,10 га</t>
  </si>
  <si>
    <t>Земельный участок имеется 
(земли населенных пунктов).
Необходимо изменение вида разрешенного использования из ИЖС под коммерческую деятельность - 0,10 га</t>
  </si>
  <si>
    <t>Земельный участок имеется
(земли населенных пунктов).
Необходимо изменение вида разрешенного использования из ИЖС под коммерческую деятельность - 0,015 га</t>
  </si>
  <si>
    <t>Необходимо выделение земельного участка в аренду площадью 0,05 га 
(земли населенных пунктов)</t>
  </si>
  <si>
    <t xml:space="preserve">ИП 
Бацаев Анди Шахсолтаевич                            8 (963) 423-12-77   </t>
  </si>
  <si>
    <r>
      <t xml:space="preserve">Строительство автомойки и СТО 
</t>
    </r>
    <r>
      <rPr>
        <i/>
        <sz val="12"/>
        <color theme="1"/>
        <rFont val="Times New Roman"/>
        <family val="1"/>
        <charset val="204"/>
      </rPr>
      <t xml:space="preserve">(500 кв.м.) </t>
    </r>
    <r>
      <rPr>
        <sz val="12"/>
        <color theme="1"/>
        <rFont val="Times New Roman"/>
        <family val="1"/>
        <charset val="204"/>
      </rPr>
      <t xml:space="preserve">
в с. Ножай-Юрт,             ул.В.С.Мандараева, б/н.</t>
    </r>
  </si>
  <si>
    <t>Хасуев 
Беслан Лечаевич                   8 (928) 789-07-83                             Планируется постановка на учет 
в качестве ИП</t>
  </si>
  <si>
    <t>Земельный участок имеется
(земли населенных пунктов)
Необходимо изменение вида разрешенного использования из ИЖС под коммерческую деятельность - 0,02 га</t>
  </si>
  <si>
    <r>
      <t>Строительство магазина смешанных товаров</t>
    </r>
    <r>
      <rPr>
        <i/>
        <sz val="12"/>
        <color theme="1"/>
        <rFont val="Times New Roman"/>
        <family val="1"/>
        <charset val="204"/>
      </rPr>
      <t xml:space="preserve"> (200 кв. м.) </t>
    </r>
    <r>
      <rPr>
        <sz val="12"/>
        <color theme="1"/>
        <rFont val="Times New Roman"/>
        <family val="1"/>
        <charset val="204"/>
      </rPr>
      <t xml:space="preserve">
в с.Зандак, ул.А.А.Кадырова, б/н</t>
    </r>
  </si>
  <si>
    <r>
      <t xml:space="preserve">Строительство магазина смешанных товаров и парикмахерской 
</t>
    </r>
    <r>
      <rPr>
        <i/>
        <sz val="12"/>
        <color theme="1"/>
        <rFont val="Times New Roman"/>
        <family val="1"/>
        <charset val="204"/>
      </rPr>
      <t xml:space="preserve">(55 м.кв.)  </t>
    </r>
    <r>
      <rPr>
        <sz val="12"/>
        <color theme="1"/>
        <rFont val="Times New Roman"/>
        <family val="1"/>
        <charset val="204"/>
      </rPr>
      <t xml:space="preserve">                          в с.Согунты </t>
    </r>
  </si>
  <si>
    <r>
      <t xml:space="preserve">Необходимо выделение земельного участка  площадью 0,2 га. </t>
    </r>
    <r>
      <rPr>
        <i/>
        <sz val="12"/>
        <rFont val="Times New Roman"/>
        <family val="1"/>
        <charset val="204"/>
      </rPr>
      <t>(альпийские пастбища)</t>
    </r>
    <r>
      <rPr>
        <sz val="12"/>
        <rFont val="Times New Roman"/>
        <family val="1"/>
        <charset val="204"/>
      </rPr>
      <t xml:space="preserve"> из категории земель с/х назначения и перевод под земли особо охраняемых объектов недвижимости.           </t>
    </r>
    <r>
      <rPr>
        <i/>
        <sz val="12"/>
        <rFont val="Times New Roman"/>
        <family val="1"/>
        <charset val="204"/>
      </rPr>
      <t>(ГУП Госхоз "Гадаева")</t>
    </r>
  </si>
  <si>
    <r>
      <t xml:space="preserve">Необходимо выделение земельного участка  площадью 2 га.  (пастбища) из земель с/х назначения и перевод в категорию земель  промышленности и иного специального назначения </t>
    </r>
    <r>
      <rPr>
        <i/>
        <sz val="12"/>
        <color theme="1"/>
        <rFont val="Times New Roman"/>
        <family val="1"/>
        <charset val="204"/>
      </rPr>
      <t>(ГУП Госхоз "Гадаева")</t>
    </r>
  </si>
  <si>
    <r>
      <t xml:space="preserve">Необходимо выделение земельного участка площадью 0,5 га. (сенокосы) из земель с/х назначения, находящегося введении МИЗО ЧР и перевод  в категорию земель промышленности и иного специального назначения </t>
    </r>
    <r>
      <rPr>
        <i/>
        <sz val="11"/>
        <color theme="1"/>
        <rFont val="Times New Roman"/>
        <family val="1"/>
        <charset val="204"/>
      </rPr>
      <t>(Бывший Госхоз "Х.Нурадилова)</t>
    </r>
  </si>
  <si>
    <r>
      <t xml:space="preserve">Необходимо выделение земельного участка площадь 125 га. </t>
    </r>
    <r>
      <rPr>
        <i/>
        <sz val="12"/>
        <rFont val="Times New Roman"/>
        <family val="1"/>
        <charset val="204"/>
      </rPr>
      <t>(пашня,сенокосы)</t>
    </r>
    <r>
      <rPr>
        <sz val="12"/>
        <rFont val="Times New Roman"/>
        <family val="1"/>
        <charset val="204"/>
      </rPr>
      <t xml:space="preserve"> из земель с/х назначения для производства кормовых культур </t>
    </r>
    <r>
      <rPr>
        <i/>
        <sz val="12"/>
        <rFont val="Times New Roman"/>
        <family val="1"/>
        <charset val="204"/>
      </rPr>
      <t xml:space="preserve">(ГУП Госхоз "Гадаева") </t>
    </r>
  </si>
  <si>
    <r>
      <t xml:space="preserve">Необходимо выделение земельного участка  площадью 0,07 га </t>
    </r>
    <r>
      <rPr>
        <i/>
        <sz val="12"/>
        <rFont val="Times New Roman"/>
        <family val="1"/>
        <charset val="204"/>
      </rPr>
      <t>(пастбища)</t>
    </r>
    <r>
      <rPr>
        <sz val="12"/>
        <rFont val="Times New Roman"/>
        <family val="1"/>
        <charset val="204"/>
      </rPr>
      <t xml:space="preserve"> из земель с/х назначения и перевод в категорию земль промышленности и иного специального назначения </t>
    </r>
    <r>
      <rPr>
        <i/>
        <sz val="12"/>
        <rFont val="Times New Roman"/>
        <family val="1"/>
        <charset val="204"/>
      </rPr>
      <t xml:space="preserve">(ГУП Госхоз "Гадаева")  </t>
    </r>
  </si>
  <si>
    <r>
      <t xml:space="preserve">Необходимо выделение земельного участка площадью 1 га. </t>
    </r>
    <r>
      <rPr>
        <i/>
        <sz val="12"/>
        <rFont val="Times New Roman"/>
        <family val="1"/>
        <charset val="204"/>
      </rPr>
      <t>(пастбища)</t>
    </r>
    <r>
      <rPr>
        <sz val="12"/>
        <rFont val="Times New Roman"/>
        <family val="1"/>
        <charset val="204"/>
      </rPr>
      <t xml:space="preserve"> из земель  с/х назначения </t>
    </r>
    <r>
      <rPr>
        <i/>
        <sz val="12"/>
        <rFont val="Times New Roman"/>
        <family val="1"/>
        <charset val="204"/>
      </rPr>
      <t xml:space="preserve">(ГУП Госхоз "Гадаева") </t>
    </r>
  </si>
  <si>
    <r>
      <t>Необходимо выделение земельного участка площадью 0,4 га.из земель с/з назначения</t>
    </r>
    <r>
      <rPr>
        <i/>
        <sz val="12"/>
        <rFont val="Times New Roman"/>
        <family val="1"/>
        <charset val="204"/>
      </rPr>
      <t xml:space="preserve"> (пастбища) </t>
    </r>
    <r>
      <rPr>
        <sz val="12"/>
        <rFont val="Times New Roman"/>
        <family val="1"/>
        <charset val="204"/>
      </rPr>
      <t xml:space="preserve">и перевод в категорию промышленности и иного специального назначения                              </t>
    </r>
    <r>
      <rPr>
        <i/>
        <sz val="12"/>
        <rFont val="Times New Roman"/>
        <family val="1"/>
        <charset val="204"/>
      </rPr>
      <t xml:space="preserve"> (ГУП Госхоз Шарипова")</t>
    </r>
  </si>
  <si>
    <r>
      <t xml:space="preserve">Необходимо выделение земельного площадью 3 га (пастбища) из земель с/х назначения </t>
    </r>
    <r>
      <rPr>
        <i/>
        <sz val="12"/>
        <rFont val="Times New Roman"/>
        <family val="1"/>
        <charset val="204"/>
      </rPr>
      <t xml:space="preserve"> (ГУП Госхоз "Гадаева")</t>
    </r>
  </si>
  <si>
    <r>
      <t xml:space="preserve">Необходимо выделение земельного участка площадью 2 га </t>
    </r>
    <r>
      <rPr>
        <i/>
        <sz val="12"/>
        <rFont val="Times New Roman"/>
        <family val="1"/>
        <charset val="204"/>
      </rPr>
      <t>(пастбища)</t>
    </r>
    <r>
      <rPr>
        <sz val="12"/>
        <rFont val="Times New Roman"/>
        <family val="1"/>
        <charset val="204"/>
      </rPr>
      <t xml:space="preserve"> из земель с/х назначения </t>
    </r>
    <r>
      <rPr>
        <i/>
        <sz val="12"/>
        <rFont val="Times New Roman"/>
        <family val="1"/>
        <charset val="204"/>
      </rPr>
      <t>(ГУП Госхоз "Гадаева")</t>
    </r>
  </si>
  <si>
    <r>
      <t xml:space="preserve">Необходимо выделение земельного участка площадью 0,06 га (пастбища) из категории земель с/х назначения  и перевод  в категорию земель промышленности и иного специального назначения                      </t>
    </r>
    <r>
      <rPr>
        <i/>
        <sz val="12"/>
        <rFont val="Times New Roman"/>
        <family val="1"/>
        <charset val="204"/>
      </rPr>
      <t>(ГУП Госхоз "Шерипова"</t>
    </r>
    <r>
      <rPr>
        <sz val="12"/>
        <rFont val="Times New Roman"/>
        <family val="1"/>
        <charset val="204"/>
      </rPr>
      <t>)</t>
    </r>
  </si>
  <si>
    <t xml:space="preserve">Магамадова 
Айна Алидовна                             8 (928) 953-62-01                              Планируется постановка 
на учет 
в качестве ИП    </t>
  </si>
  <si>
    <t>Кол-во</t>
  </si>
  <si>
    <t xml:space="preserve">Инвест.
всего, млн.руб. </t>
  </si>
  <si>
    <t>собст.</t>
  </si>
  <si>
    <t>заемн.</t>
  </si>
  <si>
    <t>раб. места</t>
  </si>
  <si>
    <t>туристско-рекреационной деятельности,
проект (ов)-</t>
  </si>
  <si>
    <t>сферы услуг и обслуживания,
проект (ов) -</t>
  </si>
  <si>
    <t>агропромышленного комплекса,
проект (ов) -</t>
  </si>
  <si>
    <t>социальное обслуживание</t>
  </si>
  <si>
    <t>промышленности,
проект (ов) -</t>
  </si>
  <si>
    <t>ПРОЕКТОВ всего - 28, 
в том числе, по направлениям:</t>
  </si>
  <si>
    <t>Для реализации проектов необходимо оказать содействие:</t>
  </si>
  <si>
    <t>га</t>
  </si>
  <si>
    <r>
      <t xml:space="preserve">выделение земельных участков (различных категорий) 
по </t>
    </r>
    <r>
      <rPr>
        <b/>
        <sz val="11"/>
        <rFont val="Times New Roman"/>
        <family val="1"/>
        <charset val="204"/>
      </rPr>
      <t xml:space="preserve">24 </t>
    </r>
    <r>
      <rPr>
        <sz val="11"/>
        <rFont val="Times New Roman"/>
        <family val="1"/>
        <charset val="204"/>
      </rPr>
      <t xml:space="preserve">проектам </t>
    </r>
    <r>
      <rPr>
        <i/>
        <sz val="9"/>
        <rFont val="Times New Roman"/>
        <family val="1"/>
        <charset val="204"/>
      </rPr>
      <t>(№№1,2,5,6,7,8,9,10,11,13,14,15,16,17,18.19,20,21,22,23,24,25,26,28</t>
    </r>
    <r>
      <rPr>
        <i/>
        <sz val="10"/>
        <rFont val="Times New Roman"/>
        <family val="1"/>
        <charset val="204"/>
      </rPr>
      <t>)</t>
    </r>
    <r>
      <rPr>
        <sz val="11"/>
        <rFont val="Times New Roman"/>
        <family val="1"/>
        <charset val="204"/>
      </rPr>
      <t>, га</t>
    </r>
  </si>
  <si>
    <r>
      <t xml:space="preserve">перевод земельных участков из одной категорию в другую 
по </t>
    </r>
    <r>
      <rPr>
        <b/>
        <sz val="11"/>
        <rFont val="Times New Roman"/>
        <family val="1"/>
        <charset val="204"/>
      </rPr>
      <t>6</t>
    </r>
    <r>
      <rPr>
        <sz val="11"/>
        <rFont val="Times New Roman"/>
        <family val="1"/>
        <charset val="204"/>
      </rPr>
      <t xml:space="preserve"> проектам </t>
    </r>
    <r>
      <rPr>
        <i/>
        <sz val="10"/>
        <rFont val="Times New Roman"/>
        <family val="1"/>
        <charset val="204"/>
      </rPr>
      <t>(№ 5,8,11,19,21,28)</t>
    </r>
    <r>
      <rPr>
        <sz val="11"/>
        <rFont val="Times New Roman"/>
        <family val="1"/>
        <charset val="204"/>
      </rPr>
      <t>, га</t>
    </r>
  </si>
  <si>
    <r>
      <t xml:space="preserve">изменение вида разрешенного использования из ИЖС под коммерческую деятельность по </t>
    </r>
    <r>
      <rPr>
        <b/>
        <sz val="11"/>
        <rFont val="Times New Roman"/>
        <family val="1"/>
        <charset val="204"/>
      </rPr>
      <t>4</t>
    </r>
    <r>
      <rPr>
        <sz val="11"/>
        <rFont val="Times New Roman"/>
        <family val="1"/>
        <charset val="204"/>
      </rPr>
      <t xml:space="preserve"> проектам (</t>
    </r>
    <r>
      <rPr>
        <i/>
        <sz val="11"/>
        <rFont val="Times New Roman"/>
        <family val="1"/>
        <charset val="204"/>
      </rPr>
      <t>№№ 3, 4, 12, 27</t>
    </r>
    <r>
      <rPr>
        <sz val="11"/>
        <rFont val="Times New Roman"/>
        <family val="1"/>
        <charset val="204"/>
      </rPr>
      <t xml:space="preserve">)  </t>
    </r>
  </si>
  <si>
    <t>ПРИЛОЖЕНИЕ №3                                                                             к протоколу заседания комиссии 
по отбору инвестиционных проектов, реализуемых на территориях горных районов 
Чеченской Республики от ______2018г. № 5</t>
  </si>
  <si>
    <r>
      <t xml:space="preserve">Строительство магазина смешанных товаров </t>
    </r>
    <r>
      <rPr>
        <i/>
        <sz val="12"/>
        <color theme="1"/>
        <rFont val="Times New Roman"/>
        <family val="1"/>
        <charset val="204"/>
      </rPr>
      <t>(40 кв.м.)</t>
    </r>
    <r>
      <rPr>
        <sz val="12"/>
        <color theme="1"/>
        <rFont val="Times New Roman"/>
        <family val="1"/>
        <charset val="204"/>
      </rPr>
      <t xml:space="preserve"> 
в с.Зандак  ул.А.А.Кадырова 67 </t>
    </r>
  </si>
  <si>
    <t xml:space="preserve">ИП  
Апаева Альбика Увайсовна                                                8 (928) 646-27-60  </t>
  </si>
  <si>
    <t>строительство СТО и магазина смешанных товаров в с. Пачу.</t>
  </si>
  <si>
    <t>Чербиева Масра АбдулхалимовнаПланируется постановка на учет 
в качестве ИП</t>
  </si>
  <si>
    <t>Необходимо выделение земельного участка  в аренду  площадью 0,04 га 
(земли населенных пунктов)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</si>
</sst>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"/>
    <numFmt numFmtId="165" formatCode="0.0"/>
    <numFmt numFmtId="166" formatCode="#,##0.0"/>
  </numFmts>
  <fonts count="20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rgb="FF00610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i/>
      <sz val="9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</patternFill>
    </fill>
    <fill>
      <patternFill patternType="solid">
        <fgColor theme="0"/>
        <bgColor rgb="FF000000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4" fillId="4" borderId="0" applyNumberFormat="0" applyBorder="0" applyAlignment="0" applyProtection="0"/>
  </cellStyleXfs>
  <cellXfs count="73">
    <xf numFmtId="0" fontId="0" fillId="0" borderId="0" xfId="0"/>
    <xf numFmtId="0" fontId="0" fillId="0" borderId="0" xfId="0" applyBorder="1"/>
    <xf numFmtId="0" fontId="0" fillId="2" borderId="0" xfId="0" applyFill="1" applyBorder="1"/>
    <xf numFmtId="0" fontId="3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top" wrapText="1"/>
    </xf>
    <xf numFmtId="2" fontId="3" fillId="0" borderId="1" xfId="0" applyNumberFormat="1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Fill="1" applyBorder="1"/>
    <xf numFmtId="1" fontId="4" fillId="3" borderId="1" xfId="0" applyNumberFormat="1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/>
    </xf>
    <xf numFmtId="2" fontId="5" fillId="0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64" fontId="0" fillId="0" borderId="0" xfId="0" applyNumberFormat="1" applyFill="1" applyBorder="1"/>
    <xf numFmtId="0" fontId="15" fillId="2" borderId="1" xfId="1" applyFont="1" applyFill="1" applyBorder="1" applyAlignment="1">
      <alignment horizontal="left" vertical="top" wrapText="1"/>
    </xf>
    <xf numFmtId="0" fontId="7" fillId="3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left" vertical="top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top" wrapText="1"/>
    </xf>
    <xf numFmtId="0" fontId="0" fillId="2" borderId="1" xfId="0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/>
    </xf>
    <xf numFmtId="165" fontId="4" fillId="0" borderId="1" xfId="0" applyNumberFormat="1" applyFont="1" applyFill="1" applyBorder="1" applyAlignment="1">
      <alignment horizontal="center" vertical="center" wrapText="1"/>
    </xf>
    <xf numFmtId="165" fontId="3" fillId="2" borderId="1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1" fillId="0" borderId="0" xfId="0" applyFont="1" applyFill="1" applyBorder="1"/>
    <xf numFmtId="0" fontId="3" fillId="2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 vertical="center" wrapText="1"/>
    </xf>
    <xf numFmtId="0" fontId="5" fillId="5" borderId="0" xfId="0" applyFont="1" applyFill="1" applyBorder="1" applyAlignment="1">
      <alignment horizontal="left" vertical="top" wrapText="1"/>
    </xf>
    <xf numFmtId="2" fontId="2" fillId="2" borderId="0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top" wrapText="1"/>
    </xf>
    <xf numFmtId="0" fontId="0" fillId="2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" fontId="4" fillId="2" borderId="1" xfId="0" applyNumberFormat="1" applyFont="1" applyFill="1" applyBorder="1" applyAlignment="1">
      <alignment horizontal="center" vertical="center" wrapText="1"/>
    </xf>
    <xf numFmtId="165" fontId="4" fillId="2" borderId="1" xfId="0" applyNumberFormat="1" applyFont="1" applyFill="1" applyBorder="1" applyAlignment="1">
      <alignment horizontal="center" vertical="center" wrapText="1"/>
    </xf>
    <xf numFmtId="1" fontId="5" fillId="2" borderId="1" xfId="0" applyNumberFormat="1" applyFont="1" applyFill="1" applyBorder="1" applyAlignment="1">
      <alignment horizontal="center" vertical="center" wrapText="1"/>
    </xf>
    <xf numFmtId="165" fontId="5" fillId="2" borderId="1" xfId="0" applyNumberFormat="1" applyFont="1" applyFill="1" applyBorder="1" applyAlignment="1">
      <alignment horizontal="center" vertical="center" wrapText="1"/>
    </xf>
    <xf numFmtId="1" fontId="6" fillId="3" borderId="5" xfId="0" applyNumberFormat="1" applyFont="1" applyFill="1" applyBorder="1" applyAlignment="1">
      <alignment horizontal="center" vertical="center" wrapText="1"/>
    </xf>
    <xf numFmtId="166" fontId="7" fillId="3" borderId="5" xfId="0" applyNumberFormat="1" applyFont="1" applyFill="1" applyBorder="1" applyAlignment="1">
      <alignment horizontal="center" vertical="center" wrapText="1"/>
    </xf>
    <xf numFmtId="166" fontId="7" fillId="3" borderId="5" xfId="0" applyNumberFormat="1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vertical="center" wrapText="1"/>
    </xf>
    <xf numFmtId="1" fontId="9" fillId="0" borderId="1" xfId="0" applyNumberFormat="1" applyFont="1" applyFill="1" applyBorder="1" applyAlignment="1">
      <alignment horizontal="center"/>
    </xf>
    <xf numFmtId="1" fontId="3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right" vertical="center" wrapText="1"/>
    </xf>
    <xf numFmtId="0" fontId="13" fillId="3" borderId="1" xfId="0" applyFont="1" applyFill="1" applyBorder="1" applyAlignment="1">
      <alignment horizontal="right" vertical="center" wrapText="1"/>
    </xf>
    <xf numFmtId="0" fontId="2" fillId="3" borderId="1" xfId="0" applyFont="1" applyFill="1" applyBorder="1" applyAlignment="1">
      <alignment horizontal="right" vertical="center" wrapText="1"/>
    </xf>
    <xf numFmtId="0" fontId="8" fillId="2" borderId="1" xfId="0" applyFont="1" applyFill="1" applyBorder="1" applyAlignment="1">
      <alignment horizontal="right" vertical="center" wrapText="1"/>
    </xf>
    <xf numFmtId="0" fontId="0" fillId="0" borderId="1" xfId="0" applyBorder="1" applyAlignment="1">
      <alignment horizontal="right" vertical="center" wrapText="1"/>
    </xf>
    <xf numFmtId="0" fontId="2" fillId="2" borderId="1" xfId="0" applyFont="1" applyFill="1" applyBorder="1" applyAlignment="1">
      <alignment horizontal="right" vertical="center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3" fillId="3" borderId="5" xfId="0" applyFont="1" applyFill="1" applyBorder="1" applyAlignment="1">
      <alignment horizontal="right" vertical="center" wrapText="1"/>
    </xf>
    <xf numFmtId="0" fontId="2" fillId="3" borderId="5" xfId="0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9"/>
  <sheetViews>
    <sheetView tabSelected="1" view="pageBreakPreview" topLeftCell="A33" zoomScale="110" zoomScaleNormal="100" zoomScaleSheetLayoutView="110" workbookViewId="0">
      <selection activeCell="C34" sqref="C34"/>
    </sheetView>
  </sheetViews>
  <sheetFormatPr defaultRowHeight="15" x14ac:dyDescent="0.25"/>
  <cols>
    <col min="1" max="1" width="4.28515625" style="1" customWidth="1"/>
    <col min="2" max="2" width="23" style="2" customWidth="1"/>
    <col min="3" max="3" width="31" style="1" customWidth="1"/>
    <col min="4" max="4" width="10.28515625" style="36" customWidth="1"/>
    <col min="5" max="5" width="10.42578125" style="36" customWidth="1"/>
    <col min="6" max="7" width="8.7109375" style="36" customWidth="1"/>
    <col min="8" max="8" width="9.85546875" style="36" customWidth="1"/>
    <col min="9" max="9" width="7.7109375" style="36" customWidth="1"/>
    <col min="10" max="10" width="16.7109375" style="1" customWidth="1"/>
    <col min="11" max="11" width="12.5703125" style="44" customWidth="1"/>
    <col min="12" max="16384" width="9.140625" style="1"/>
  </cols>
  <sheetData>
    <row r="1" spans="1:12" ht="90" customHeight="1" x14ac:dyDescent="0.25">
      <c r="H1" s="66" t="s">
        <v>118</v>
      </c>
      <c r="I1" s="66"/>
      <c r="J1" s="66"/>
      <c r="K1" s="66"/>
    </row>
    <row r="2" spans="1:12" s="11" customFormat="1" ht="52.5" customHeight="1" x14ac:dyDescent="0.25">
      <c r="A2" s="66" t="s">
        <v>32</v>
      </c>
      <c r="B2" s="66"/>
      <c r="C2" s="66"/>
      <c r="D2" s="66"/>
      <c r="E2" s="66"/>
      <c r="F2" s="66"/>
      <c r="G2" s="66"/>
      <c r="H2" s="66"/>
      <c r="I2" s="66"/>
      <c r="J2" s="66"/>
      <c r="K2" s="66"/>
    </row>
    <row r="3" spans="1:12" s="37" customFormat="1" ht="12.75" x14ac:dyDescent="0.2">
      <c r="A3" s="70" t="s">
        <v>9</v>
      </c>
      <c r="B3" s="70" t="s">
        <v>0</v>
      </c>
      <c r="C3" s="70" t="s">
        <v>25</v>
      </c>
      <c r="D3" s="70" t="s">
        <v>26</v>
      </c>
      <c r="E3" s="70" t="s">
        <v>1</v>
      </c>
      <c r="F3" s="71" t="s">
        <v>27</v>
      </c>
      <c r="G3" s="71"/>
      <c r="H3" s="70" t="s">
        <v>2</v>
      </c>
      <c r="I3" s="70" t="s">
        <v>3</v>
      </c>
      <c r="J3" s="70" t="s">
        <v>28</v>
      </c>
      <c r="K3" s="67" t="s">
        <v>29</v>
      </c>
    </row>
    <row r="4" spans="1:12" s="37" customFormat="1" ht="72" customHeight="1" x14ac:dyDescent="0.2">
      <c r="A4" s="70"/>
      <c r="B4" s="70"/>
      <c r="C4" s="70"/>
      <c r="D4" s="70"/>
      <c r="E4" s="70"/>
      <c r="F4" s="27" t="s">
        <v>30</v>
      </c>
      <c r="G4" s="27" t="s">
        <v>31</v>
      </c>
      <c r="H4" s="70"/>
      <c r="I4" s="70"/>
      <c r="J4" s="70"/>
      <c r="K4" s="67"/>
    </row>
    <row r="5" spans="1:12" s="37" customFormat="1" ht="12.75" x14ac:dyDescent="0.2">
      <c r="A5" s="27">
        <v>1</v>
      </c>
      <c r="B5" s="27">
        <v>2</v>
      </c>
      <c r="C5" s="27">
        <v>3</v>
      </c>
      <c r="D5" s="27">
        <v>4</v>
      </c>
      <c r="E5" s="27">
        <v>5</v>
      </c>
      <c r="F5" s="27">
        <v>6</v>
      </c>
      <c r="G5" s="27">
        <v>7</v>
      </c>
      <c r="H5" s="27">
        <v>8</v>
      </c>
      <c r="I5" s="27">
        <v>9</v>
      </c>
      <c r="J5" s="27">
        <v>10</v>
      </c>
      <c r="K5" s="30">
        <v>11</v>
      </c>
    </row>
    <row r="6" spans="1:12" s="11" customFormat="1" ht="89.25" customHeight="1" x14ac:dyDescent="0.25">
      <c r="A6" s="10">
        <v>1</v>
      </c>
      <c r="B6" s="4" t="s">
        <v>33</v>
      </c>
      <c r="C6" s="4" t="s">
        <v>46</v>
      </c>
      <c r="D6" s="10">
        <v>1.4999999999999999E-2</v>
      </c>
      <c r="E6" s="28">
        <v>4</v>
      </c>
      <c r="F6" s="28">
        <v>4</v>
      </c>
      <c r="G6" s="28">
        <v>0</v>
      </c>
      <c r="H6" s="9" t="s">
        <v>34</v>
      </c>
      <c r="I6" s="10">
        <v>2</v>
      </c>
      <c r="J6" s="29" t="s">
        <v>35</v>
      </c>
      <c r="K6" s="29" t="s">
        <v>36</v>
      </c>
      <c r="L6" s="31">
        <v>1</v>
      </c>
    </row>
    <row r="7" spans="1:12" s="11" customFormat="1" ht="89.25" customHeight="1" x14ac:dyDescent="0.25">
      <c r="A7" s="10">
        <v>2</v>
      </c>
      <c r="B7" s="3" t="s">
        <v>38</v>
      </c>
      <c r="C7" s="4" t="s">
        <v>47</v>
      </c>
      <c r="D7" s="16">
        <v>0.05</v>
      </c>
      <c r="E7" s="8">
        <v>1.5</v>
      </c>
      <c r="F7" s="8">
        <v>1.5</v>
      </c>
      <c r="G7" s="28">
        <v>0</v>
      </c>
      <c r="H7" s="9" t="s">
        <v>34</v>
      </c>
      <c r="I7" s="10">
        <v>1</v>
      </c>
      <c r="J7" s="27" t="s">
        <v>21</v>
      </c>
      <c r="K7" s="29" t="s">
        <v>36</v>
      </c>
      <c r="L7" s="31">
        <v>1</v>
      </c>
    </row>
    <row r="8" spans="1:12" s="11" customFormat="1" ht="149.25" customHeight="1" x14ac:dyDescent="0.25">
      <c r="A8" s="10">
        <v>3</v>
      </c>
      <c r="B8" s="4" t="s">
        <v>40</v>
      </c>
      <c r="C8" s="4" t="s">
        <v>81</v>
      </c>
      <c r="D8" s="7">
        <v>0.1</v>
      </c>
      <c r="E8" s="10">
        <v>1.5</v>
      </c>
      <c r="F8" s="5">
        <v>0.5</v>
      </c>
      <c r="G8" s="33">
        <v>1</v>
      </c>
      <c r="H8" s="9" t="s">
        <v>34</v>
      </c>
      <c r="I8" s="5">
        <v>2</v>
      </c>
      <c r="J8" s="27" t="s">
        <v>39</v>
      </c>
      <c r="K8" s="29" t="s">
        <v>37</v>
      </c>
      <c r="L8" s="31">
        <v>1</v>
      </c>
    </row>
    <row r="9" spans="1:12" s="11" customFormat="1" ht="122.25" customHeight="1" x14ac:dyDescent="0.25">
      <c r="A9" s="10">
        <v>4</v>
      </c>
      <c r="B9" s="4" t="s">
        <v>41</v>
      </c>
      <c r="C9" s="4" t="s">
        <v>82</v>
      </c>
      <c r="D9" s="8">
        <v>0.1</v>
      </c>
      <c r="E9" s="10">
        <v>2.8</v>
      </c>
      <c r="F9" s="10">
        <v>0.8</v>
      </c>
      <c r="G9" s="28">
        <v>2</v>
      </c>
      <c r="H9" s="9" t="s">
        <v>34</v>
      </c>
      <c r="I9" s="10">
        <v>3</v>
      </c>
      <c r="J9" s="27" t="s">
        <v>120</v>
      </c>
      <c r="K9" s="29" t="s">
        <v>36</v>
      </c>
      <c r="L9" s="31">
        <v>1</v>
      </c>
    </row>
    <row r="10" spans="1:12" s="11" customFormat="1" ht="151.5" customHeight="1" x14ac:dyDescent="0.25">
      <c r="A10" s="10">
        <v>5</v>
      </c>
      <c r="B10" s="3" t="s">
        <v>43</v>
      </c>
      <c r="C10" s="4" t="s">
        <v>91</v>
      </c>
      <c r="D10" s="10">
        <v>0.2</v>
      </c>
      <c r="E10" s="28">
        <v>2</v>
      </c>
      <c r="F10" s="28">
        <v>2</v>
      </c>
      <c r="G10" s="28">
        <v>0</v>
      </c>
      <c r="H10" s="9" t="s">
        <v>34</v>
      </c>
      <c r="I10" s="10">
        <v>2</v>
      </c>
      <c r="J10" s="27" t="s">
        <v>42</v>
      </c>
      <c r="K10" s="29" t="s">
        <v>7</v>
      </c>
      <c r="L10" s="31">
        <v>1</v>
      </c>
    </row>
    <row r="11" spans="1:12" s="11" customFormat="1" ht="176.25" customHeight="1" x14ac:dyDescent="0.25">
      <c r="A11" s="10">
        <v>6</v>
      </c>
      <c r="B11" s="3" t="s">
        <v>44</v>
      </c>
      <c r="C11" s="4" t="s">
        <v>45</v>
      </c>
      <c r="D11" s="10">
        <v>0.01</v>
      </c>
      <c r="E11" s="28">
        <v>5</v>
      </c>
      <c r="F11" s="28">
        <v>5</v>
      </c>
      <c r="G11" s="28">
        <v>0</v>
      </c>
      <c r="H11" s="9" t="s">
        <v>34</v>
      </c>
      <c r="I11" s="10">
        <v>2</v>
      </c>
      <c r="J11" s="27" t="s">
        <v>48</v>
      </c>
      <c r="K11" s="29" t="s">
        <v>36</v>
      </c>
      <c r="L11" s="31">
        <v>1</v>
      </c>
    </row>
    <row r="12" spans="1:12" s="11" customFormat="1" ht="117.75" customHeight="1" x14ac:dyDescent="0.25">
      <c r="A12" s="10">
        <v>7</v>
      </c>
      <c r="B12" s="4" t="s">
        <v>49</v>
      </c>
      <c r="C12" s="4" t="s">
        <v>50</v>
      </c>
      <c r="D12" s="10">
        <v>2.5000000000000001E-2</v>
      </c>
      <c r="E12" s="28">
        <v>3</v>
      </c>
      <c r="F12" s="28">
        <v>3</v>
      </c>
      <c r="G12" s="28">
        <v>0</v>
      </c>
      <c r="H12" s="9" t="s">
        <v>34</v>
      </c>
      <c r="I12" s="10">
        <v>2</v>
      </c>
      <c r="J12" s="27" t="s">
        <v>51</v>
      </c>
      <c r="K12" s="29" t="s">
        <v>36</v>
      </c>
      <c r="L12" s="31">
        <v>1</v>
      </c>
    </row>
    <row r="13" spans="1:12" s="11" customFormat="1" ht="147.75" customHeight="1" x14ac:dyDescent="0.25">
      <c r="A13" s="10">
        <v>8</v>
      </c>
      <c r="B13" s="6" t="s">
        <v>24</v>
      </c>
      <c r="C13" s="3" t="s">
        <v>92</v>
      </c>
      <c r="D13" s="9">
        <v>2</v>
      </c>
      <c r="E13" s="34">
        <v>2</v>
      </c>
      <c r="F13" s="34">
        <v>2</v>
      </c>
      <c r="G13" s="34">
        <v>0</v>
      </c>
      <c r="H13" s="9" t="s">
        <v>34</v>
      </c>
      <c r="I13" s="9">
        <v>6</v>
      </c>
      <c r="J13" s="32" t="s">
        <v>52</v>
      </c>
      <c r="K13" s="29" t="s">
        <v>8</v>
      </c>
      <c r="L13" s="31">
        <v>1</v>
      </c>
    </row>
    <row r="14" spans="1:12" s="11" customFormat="1" ht="145.5" customHeight="1" x14ac:dyDescent="0.25">
      <c r="A14" s="10">
        <v>9</v>
      </c>
      <c r="B14" s="4" t="s">
        <v>55</v>
      </c>
      <c r="C14" s="4" t="s">
        <v>54</v>
      </c>
      <c r="D14" s="10">
        <v>1.4999999999999999E-2</v>
      </c>
      <c r="E14" s="10">
        <v>0.3</v>
      </c>
      <c r="F14" s="10">
        <v>0.3</v>
      </c>
      <c r="G14" s="28">
        <v>0</v>
      </c>
      <c r="H14" s="9" t="s">
        <v>34</v>
      </c>
      <c r="I14" s="10">
        <v>1</v>
      </c>
      <c r="J14" s="27" t="s">
        <v>53</v>
      </c>
      <c r="K14" s="29" t="s">
        <v>36</v>
      </c>
      <c r="L14" s="31">
        <v>1</v>
      </c>
    </row>
    <row r="15" spans="1:12" s="11" customFormat="1" ht="122.25" customHeight="1" x14ac:dyDescent="0.25">
      <c r="A15" s="10">
        <v>10</v>
      </c>
      <c r="B15" s="4" t="s">
        <v>56</v>
      </c>
      <c r="C15" s="4" t="s">
        <v>57</v>
      </c>
      <c r="D15" s="10">
        <v>5.0000000000000001E-3</v>
      </c>
      <c r="E15" s="10">
        <v>0.5</v>
      </c>
      <c r="F15" s="10">
        <v>0.5</v>
      </c>
      <c r="G15" s="28">
        <v>0</v>
      </c>
      <c r="H15" s="9" t="s">
        <v>34</v>
      </c>
      <c r="I15" s="10">
        <v>1</v>
      </c>
      <c r="J15" s="27" t="s">
        <v>58</v>
      </c>
      <c r="K15" s="29" t="s">
        <v>36</v>
      </c>
      <c r="L15" s="31">
        <v>1</v>
      </c>
    </row>
    <row r="16" spans="1:12" s="11" customFormat="1" ht="153" customHeight="1" x14ac:dyDescent="0.25">
      <c r="A16" s="10">
        <v>11</v>
      </c>
      <c r="B16" s="4" t="s">
        <v>59</v>
      </c>
      <c r="C16" s="18" t="s">
        <v>93</v>
      </c>
      <c r="D16" s="10">
        <v>0.5</v>
      </c>
      <c r="E16" s="10">
        <v>1.5</v>
      </c>
      <c r="F16" s="28">
        <v>1</v>
      </c>
      <c r="G16" s="10">
        <v>0.5</v>
      </c>
      <c r="H16" s="10" t="s">
        <v>60</v>
      </c>
      <c r="I16" s="10">
        <v>1</v>
      </c>
      <c r="J16" s="27" t="s">
        <v>18</v>
      </c>
      <c r="K16" s="29" t="s">
        <v>8</v>
      </c>
      <c r="L16" s="31">
        <v>1</v>
      </c>
    </row>
    <row r="17" spans="1:12" s="11" customFormat="1" ht="118.5" customHeight="1" x14ac:dyDescent="0.25">
      <c r="A17" s="10">
        <v>12</v>
      </c>
      <c r="B17" s="3" t="s">
        <v>61</v>
      </c>
      <c r="C17" s="4" t="s">
        <v>83</v>
      </c>
      <c r="D17" s="10">
        <v>1.4999999999999999E-2</v>
      </c>
      <c r="E17" s="10">
        <v>3.5</v>
      </c>
      <c r="F17" s="10">
        <v>2</v>
      </c>
      <c r="G17" s="10">
        <v>1.5</v>
      </c>
      <c r="H17" s="10" t="s">
        <v>34</v>
      </c>
      <c r="I17" s="10">
        <v>2</v>
      </c>
      <c r="J17" s="27" t="s">
        <v>62</v>
      </c>
      <c r="K17" s="29" t="s">
        <v>36</v>
      </c>
      <c r="L17" s="31">
        <v>1</v>
      </c>
    </row>
    <row r="18" spans="1:12" s="11" customFormat="1" ht="96.75" customHeight="1" x14ac:dyDescent="0.25">
      <c r="A18" s="10">
        <v>13</v>
      </c>
      <c r="B18" s="4" t="s">
        <v>14</v>
      </c>
      <c r="C18" s="4" t="s">
        <v>64</v>
      </c>
      <c r="D18" s="10">
        <v>0.05</v>
      </c>
      <c r="E18" s="28">
        <v>2</v>
      </c>
      <c r="F18" s="28">
        <v>2</v>
      </c>
      <c r="G18" s="28">
        <v>0</v>
      </c>
      <c r="H18" s="5" t="s">
        <v>5</v>
      </c>
      <c r="I18" s="10">
        <v>2</v>
      </c>
      <c r="J18" s="27" t="s">
        <v>63</v>
      </c>
      <c r="K18" s="29" t="s">
        <v>36</v>
      </c>
      <c r="L18" s="31">
        <v>1</v>
      </c>
    </row>
    <row r="19" spans="1:12" s="11" customFormat="1" ht="114" customHeight="1" x14ac:dyDescent="0.25">
      <c r="A19" s="10">
        <v>14</v>
      </c>
      <c r="B19" s="3" t="s">
        <v>65</v>
      </c>
      <c r="C19" s="4" t="s">
        <v>45</v>
      </c>
      <c r="D19" s="10">
        <v>0.01</v>
      </c>
      <c r="E19" s="28">
        <v>1</v>
      </c>
      <c r="F19" s="10">
        <v>0.5</v>
      </c>
      <c r="G19" s="10">
        <v>0.5</v>
      </c>
      <c r="H19" s="10" t="s">
        <v>60</v>
      </c>
      <c r="I19" s="10">
        <v>1</v>
      </c>
      <c r="J19" s="27" t="s">
        <v>22</v>
      </c>
      <c r="K19" s="29" t="s">
        <v>36</v>
      </c>
      <c r="L19" s="31">
        <v>1</v>
      </c>
    </row>
    <row r="20" spans="1:12" s="11" customFormat="1" ht="123.75" customHeight="1" x14ac:dyDescent="0.25">
      <c r="A20" s="16">
        <v>15</v>
      </c>
      <c r="B20" s="20" t="s">
        <v>10</v>
      </c>
      <c r="C20" s="21" t="s">
        <v>94</v>
      </c>
      <c r="D20" s="16">
        <v>125</v>
      </c>
      <c r="E20" s="35">
        <v>13</v>
      </c>
      <c r="F20" s="35">
        <v>13</v>
      </c>
      <c r="G20" s="35">
        <v>0</v>
      </c>
      <c r="H20" s="16" t="s">
        <v>60</v>
      </c>
      <c r="I20" s="16">
        <v>5</v>
      </c>
      <c r="J20" s="30" t="s">
        <v>66</v>
      </c>
      <c r="K20" s="29" t="s">
        <v>8</v>
      </c>
      <c r="L20" s="31">
        <v>1</v>
      </c>
    </row>
    <row r="21" spans="1:12" s="11" customFormat="1" ht="117.75" customHeight="1" x14ac:dyDescent="0.25">
      <c r="A21" s="10">
        <v>16</v>
      </c>
      <c r="B21" s="3" t="s">
        <v>67</v>
      </c>
      <c r="C21" s="4" t="s">
        <v>68</v>
      </c>
      <c r="D21" s="10">
        <v>0.03</v>
      </c>
      <c r="E21" s="10">
        <v>2.5</v>
      </c>
      <c r="F21" s="10">
        <v>0.5</v>
      </c>
      <c r="G21" s="28">
        <v>2</v>
      </c>
      <c r="H21" s="10" t="s">
        <v>34</v>
      </c>
      <c r="I21" s="10">
        <v>2</v>
      </c>
      <c r="J21" s="27" t="s">
        <v>20</v>
      </c>
      <c r="K21" s="29" t="s">
        <v>36</v>
      </c>
      <c r="L21" s="31">
        <v>1</v>
      </c>
    </row>
    <row r="22" spans="1:12" s="11" customFormat="1" ht="116.25" customHeight="1" x14ac:dyDescent="0.25">
      <c r="A22" s="10">
        <v>17</v>
      </c>
      <c r="B22" s="3" t="s">
        <v>119</v>
      </c>
      <c r="C22" s="4" t="s">
        <v>69</v>
      </c>
      <c r="D22" s="16">
        <v>4.0000000000000001E-3</v>
      </c>
      <c r="E22" s="28">
        <v>1</v>
      </c>
      <c r="F22" s="10">
        <v>0.5</v>
      </c>
      <c r="G22" s="10">
        <v>0.5</v>
      </c>
      <c r="H22" s="10" t="s">
        <v>60</v>
      </c>
      <c r="I22" s="10">
        <v>1</v>
      </c>
      <c r="J22" s="27" t="s">
        <v>19</v>
      </c>
      <c r="K22" s="29" t="s">
        <v>36</v>
      </c>
      <c r="L22" s="31">
        <v>1</v>
      </c>
    </row>
    <row r="23" spans="1:12" s="11" customFormat="1" ht="75" customHeight="1" x14ac:dyDescent="0.25">
      <c r="A23" s="10">
        <v>18</v>
      </c>
      <c r="B23" s="3" t="s">
        <v>70</v>
      </c>
      <c r="C23" s="4" t="s">
        <v>71</v>
      </c>
      <c r="D23" s="10">
        <v>0.38</v>
      </c>
      <c r="E23" s="28">
        <v>3</v>
      </c>
      <c r="F23" s="10">
        <v>1.8</v>
      </c>
      <c r="G23" s="10">
        <v>1.2</v>
      </c>
      <c r="H23" s="10" t="s">
        <v>60</v>
      </c>
      <c r="I23" s="10">
        <v>1</v>
      </c>
      <c r="J23" s="32" t="s">
        <v>72</v>
      </c>
      <c r="K23" s="29" t="s">
        <v>36</v>
      </c>
      <c r="L23" s="31">
        <v>1</v>
      </c>
    </row>
    <row r="24" spans="1:12" s="11" customFormat="1" ht="147.75" customHeight="1" x14ac:dyDescent="0.25">
      <c r="A24" s="10">
        <v>19</v>
      </c>
      <c r="B24" s="3" t="s">
        <v>73</v>
      </c>
      <c r="C24" s="4" t="s">
        <v>95</v>
      </c>
      <c r="D24" s="10">
        <v>7.0000000000000007E-2</v>
      </c>
      <c r="E24" s="28">
        <v>3</v>
      </c>
      <c r="F24" s="28">
        <v>3</v>
      </c>
      <c r="G24" s="28">
        <v>0</v>
      </c>
      <c r="H24" s="10" t="s">
        <v>60</v>
      </c>
      <c r="I24" s="10">
        <v>3</v>
      </c>
      <c r="J24" s="27" t="s">
        <v>74</v>
      </c>
      <c r="K24" s="29" t="s">
        <v>36</v>
      </c>
      <c r="L24" s="31">
        <v>1</v>
      </c>
    </row>
    <row r="25" spans="1:12" s="11" customFormat="1" ht="99" customHeight="1" x14ac:dyDescent="0.25">
      <c r="A25" s="10">
        <v>20</v>
      </c>
      <c r="B25" s="3" t="s">
        <v>75</v>
      </c>
      <c r="C25" s="4" t="s">
        <v>96</v>
      </c>
      <c r="D25" s="10">
        <v>1</v>
      </c>
      <c r="E25" s="28">
        <v>1</v>
      </c>
      <c r="F25" s="28">
        <v>1</v>
      </c>
      <c r="G25" s="28">
        <v>0</v>
      </c>
      <c r="H25" s="10" t="s">
        <v>60</v>
      </c>
      <c r="I25" s="10">
        <v>1</v>
      </c>
      <c r="J25" s="27" t="s">
        <v>15</v>
      </c>
      <c r="K25" s="29" t="s">
        <v>8</v>
      </c>
      <c r="L25" s="31">
        <v>1</v>
      </c>
    </row>
    <row r="26" spans="1:12" s="11" customFormat="1" ht="134.25" customHeight="1" x14ac:dyDescent="0.25">
      <c r="A26" s="10">
        <v>21</v>
      </c>
      <c r="B26" s="4" t="s">
        <v>11</v>
      </c>
      <c r="C26" s="4" t="s">
        <v>97</v>
      </c>
      <c r="D26" s="10">
        <v>0.4</v>
      </c>
      <c r="E26" s="28">
        <v>5</v>
      </c>
      <c r="F26" s="28">
        <v>5</v>
      </c>
      <c r="G26" s="28">
        <v>0</v>
      </c>
      <c r="H26" s="10" t="s">
        <v>60</v>
      </c>
      <c r="I26" s="10">
        <v>4</v>
      </c>
      <c r="J26" s="27" t="s">
        <v>76</v>
      </c>
      <c r="K26" s="29" t="s">
        <v>36</v>
      </c>
      <c r="L26" s="31">
        <v>1</v>
      </c>
    </row>
    <row r="27" spans="1:12" s="11" customFormat="1" ht="136.5" customHeight="1" x14ac:dyDescent="0.25">
      <c r="A27" s="10">
        <v>22</v>
      </c>
      <c r="B27" s="3" t="s">
        <v>13</v>
      </c>
      <c r="C27" s="4" t="s">
        <v>98</v>
      </c>
      <c r="D27" s="10">
        <v>3</v>
      </c>
      <c r="E27" s="28">
        <v>1.5</v>
      </c>
      <c r="F27" s="28">
        <v>1.5</v>
      </c>
      <c r="G27" s="28">
        <v>0</v>
      </c>
      <c r="H27" s="5" t="s">
        <v>6</v>
      </c>
      <c r="I27" s="10">
        <v>1</v>
      </c>
      <c r="J27" s="27" t="s">
        <v>101</v>
      </c>
      <c r="K27" s="29" t="s">
        <v>8</v>
      </c>
      <c r="L27" s="31">
        <v>1</v>
      </c>
    </row>
    <row r="28" spans="1:12" s="11" customFormat="1" ht="135.75" customHeight="1" x14ac:dyDescent="0.25">
      <c r="A28" s="10">
        <v>23</v>
      </c>
      <c r="B28" s="3" t="s">
        <v>12</v>
      </c>
      <c r="C28" s="4" t="s">
        <v>99</v>
      </c>
      <c r="D28" s="10">
        <v>2</v>
      </c>
      <c r="E28" s="28">
        <v>1.5</v>
      </c>
      <c r="F28" s="28">
        <v>1.5</v>
      </c>
      <c r="G28" s="28">
        <v>0</v>
      </c>
      <c r="H28" s="10" t="s">
        <v>60</v>
      </c>
      <c r="I28" s="10">
        <v>1</v>
      </c>
      <c r="J28" s="27" t="s">
        <v>17</v>
      </c>
      <c r="K28" s="29" t="s">
        <v>8</v>
      </c>
      <c r="L28" s="31">
        <v>1</v>
      </c>
    </row>
    <row r="29" spans="1:12" s="11" customFormat="1" ht="125.25" customHeight="1" x14ac:dyDescent="0.25">
      <c r="A29" s="10">
        <v>24</v>
      </c>
      <c r="B29" s="3" t="s">
        <v>77</v>
      </c>
      <c r="C29" s="4" t="s">
        <v>84</v>
      </c>
      <c r="D29" s="10">
        <v>0.05</v>
      </c>
      <c r="E29" s="10">
        <v>2.5</v>
      </c>
      <c r="F29" s="10">
        <v>0.5</v>
      </c>
      <c r="G29" s="28">
        <v>2</v>
      </c>
      <c r="H29" s="10" t="s">
        <v>60</v>
      </c>
      <c r="I29" s="10">
        <v>2</v>
      </c>
      <c r="J29" s="27" t="s">
        <v>78</v>
      </c>
      <c r="K29" s="29" t="s">
        <v>8</v>
      </c>
      <c r="L29" s="31">
        <v>1</v>
      </c>
    </row>
    <row r="30" spans="1:12" s="11" customFormat="1" ht="170.25" customHeight="1" x14ac:dyDescent="0.25">
      <c r="A30" s="10">
        <v>25</v>
      </c>
      <c r="B30" s="3" t="s">
        <v>79</v>
      </c>
      <c r="C30" s="4" t="s">
        <v>80</v>
      </c>
      <c r="D30" s="10">
        <v>0.03</v>
      </c>
      <c r="E30" s="28">
        <v>5</v>
      </c>
      <c r="F30" s="28">
        <v>5</v>
      </c>
      <c r="G30" s="28">
        <v>0</v>
      </c>
      <c r="H30" s="10" t="s">
        <v>60</v>
      </c>
      <c r="I30" s="10">
        <v>2</v>
      </c>
      <c r="J30" s="27" t="s">
        <v>85</v>
      </c>
      <c r="K30" s="29" t="s">
        <v>36</v>
      </c>
      <c r="L30" s="31">
        <v>1</v>
      </c>
    </row>
    <row r="31" spans="1:12" s="11" customFormat="1" ht="147" customHeight="1" x14ac:dyDescent="0.25">
      <c r="A31" s="10">
        <v>26</v>
      </c>
      <c r="B31" s="3" t="s">
        <v>86</v>
      </c>
      <c r="C31" s="4" t="s">
        <v>84</v>
      </c>
      <c r="D31" s="10">
        <v>0.05</v>
      </c>
      <c r="E31" s="28">
        <v>3</v>
      </c>
      <c r="F31" s="28">
        <v>3</v>
      </c>
      <c r="G31" s="28">
        <v>0</v>
      </c>
      <c r="H31" s="10" t="s">
        <v>60</v>
      </c>
      <c r="I31" s="10">
        <v>2</v>
      </c>
      <c r="J31" s="27" t="s">
        <v>87</v>
      </c>
      <c r="K31" s="29" t="s">
        <v>36</v>
      </c>
      <c r="L31" s="31">
        <v>1</v>
      </c>
    </row>
    <row r="32" spans="1:12" s="11" customFormat="1" ht="144" customHeight="1" x14ac:dyDescent="0.25">
      <c r="A32" s="10">
        <v>27</v>
      </c>
      <c r="B32" s="3" t="s">
        <v>89</v>
      </c>
      <c r="C32" s="4" t="s">
        <v>88</v>
      </c>
      <c r="D32" s="10">
        <v>0.02</v>
      </c>
      <c r="E32" s="28">
        <v>3</v>
      </c>
      <c r="F32" s="28">
        <v>3</v>
      </c>
      <c r="G32" s="28">
        <v>0</v>
      </c>
      <c r="H32" s="10" t="s">
        <v>60</v>
      </c>
      <c r="I32" s="10">
        <v>1</v>
      </c>
      <c r="J32" s="27" t="s">
        <v>23</v>
      </c>
      <c r="K32" s="29" t="s">
        <v>36</v>
      </c>
      <c r="L32" s="31">
        <v>1</v>
      </c>
    </row>
    <row r="33" spans="1:17" s="11" customFormat="1" ht="206.25" customHeight="1" x14ac:dyDescent="0.25">
      <c r="A33" s="10">
        <v>28</v>
      </c>
      <c r="B33" s="3" t="s">
        <v>90</v>
      </c>
      <c r="C33" s="4" t="s">
        <v>100</v>
      </c>
      <c r="D33" s="10">
        <v>0.06</v>
      </c>
      <c r="E33" s="10">
        <v>1.5</v>
      </c>
      <c r="F33" s="10">
        <v>1.5</v>
      </c>
      <c r="G33" s="28">
        <v>0</v>
      </c>
      <c r="H33" s="10" t="s">
        <v>60</v>
      </c>
      <c r="I33" s="10">
        <v>2</v>
      </c>
      <c r="J33" s="27" t="s">
        <v>16</v>
      </c>
      <c r="K33" s="29" t="s">
        <v>36</v>
      </c>
      <c r="L33" s="31">
        <v>1</v>
      </c>
    </row>
    <row r="34" spans="1:17" s="11" customFormat="1" ht="206.25" customHeight="1" x14ac:dyDescent="0.25">
      <c r="A34" s="10">
        <v>29</v>
      </c>
      <c r="B34" s="3" t="s">
        <v>121</v>
      </c>
      <c r="C34" s="4" t="s">
        <v>123</v>
      </c>
      <c r="D34" s="10">
        <v>0.04</v>
      </c>
      <c r="E34" s="10">
        <v>3</v>
      </c>
      <c r="F34" s="10">
        <v>3</v>
      </c>
      <c r="G34" s="28"/>
      <c r="H34" s="10">
        <v>2019</v>
      </c>
      <c r="I34" s="10">
        <v>2</v>
      </c>
      <c r="J34" s="56" t="s">
        <v>122</v>
      </c>
      <c r="K34" s="29" t="s">
        <v>36</v>
      </c>
      <c r="L34" s="31"/>
    </row>
    <row r="35" spans="1:17" s="11" customFormat="1" ht="30.75" customHeight="1" x14ac:dyDescent="0.25">
      <c r="A35" s="20"/>
      <c r="B35" s="22" t="s">
        <v>4</v>
      </c>
      <c r="C35" s="23"/>
      <c r="D35" s="24">
        <f>D33+D32+D31+D30+D29+D28+D27+D26+D25+D24+D23+D22+D21+D20+D19+D18+D17+D16+D15+D14+D13+D12+D11+D10+D9+D8+D7+D6+D34</f>
        <v>135.22899999999993</v>
      </c>
      <c r="E35" s="24">
        <f>E6+E7+E8+E9+E10+E11+E12+E13+E14+E15+E16+E17+E18+E19+E20+E21+E22+E23+E24+E25+E26+E27+E28+E29+E30+E31+E32+E33+E34</f>
        <v>80.099999999999994</v>
      </c>
      <c r="F35" s="72">
        <f>F6+F7+F8+F9+F10+F11+F12+F13+F14+F15+F16+F17+F18+F19+F20+F21+F22+F23+F24+F25+F26+F27+F28+F29+F30+F31+F32+F33+F34</f>
        <v>68.900000000000006</v>
      </c>
      <c r="G35" s="16">
        <f>G6+G7+G8+G9+G10+G11+G12+G13+G14+G15+G16+G17+G18+G19+G20+G21+G22+G23+G24+G25+G26+G27+G28+G29+G30+G31+G32+G33</f>
        <v>11.2</v>
      </c>
      <c r="H35" s="22"/>
      <c r="I35" s="22">
        <f>I6+I7+I8+I9+I10+I11+I12+I13+I14+I15+I16+I17+I18+I19+I20+I21+I22+I23+I24+I25+I26+I27+I28+I29+I30+I31+I32+I33+I34</f>
        <v>58</v>
      </c>
      <c r="J35" s="25"/>
      <c r="K35" s="26"/>
    </row>
    <row r="36" spans="1:17" s="11" customFormat="1" ht="30.75" customHeight="1" x14ac:dyDescent="0.25">
      <c r="A36" s="38"/>
      <c r="B36" s="39"/>
      <c r="C36" s="40"/>
      <c r="D36" s="41"/>
      <c r="E36" s="39"/>
      <c r="F36" s="39"/>
      <c r="G36" s="39"/>
      <c r="H36" s="39"/>
      <c r="I36" s="39"/>
      <c r="J36" s="42"/>
      <c r="K36" s="43"/>
    </row>
    <row r="37" spans="1:17" s="11" customFormat="1" ht="40.5" customHeight="1" x14ac:dyDescent="0.25">
      <c r="A37" s="68" t="s">
        <v>112</v>
      </c>
      <c r="B37" s="69"/>
      <c r="C37" s="69"/>
      <c r="D37" s="49" t="s">
        <v>102</v>
      </c>
      <c r="E37" s="50" t="s">
        <v>103</v>
      </c>
      <c r="F37" s="50" t="s">
        <v>104</v>
      </c>
      <c r="G37" s="51" t="s">
        <v>105</v>
      </c>
      <c r="H37" s="51"/>
      <c r="I37" s="52" t="s">
        <v>106</v>
      </c>
      <c r="J37" s="53"/>
      <c r="K37" s="53"/>
    </row>
    <row r="38" spans="1:17" s="11" customFormat="1" ht="15.75" x14ac:dyDescent="0.25">
      <c r="A38" s="60" t="s">
        <v>107</v>
      </c>
      <c r="B38" s="60"/>
      <c r="C38" s="60"/>
      <c r="D38" s="45">
        <f>L10</f>
        <v>1</v>
      </c>
      <c r="E38" s="46">
        <f>E10</f>
        <v>2</v>
      </c>
      <c r="F38" s="46">
        <f>F10</f>
        <v>2</v>
      </c>
      <c r="G38" s="46">
        <f>G10</f>
        <v>0</v>
      </c>
      <c r="H38" s="46"/>
      <c r="I38" s="45">
        <f>I10</f>
        <v>2</v>
      </c>
      <c r="J38" s="19"/>
      <c r="K38" s="19"/>
    </row>
    <row r="39" spans="1:17" s="11" customFormat="1" ht="15.75" x14ac:dyDescent="0.25">
      <c r="A39" s="60" t="s">
        <v>108</v>
      </c>
      <c r="B39" s="60"/>
      <c r="C39" s="60"/>
      <c r="D39" s="45">
        <v>20</v>
      </c>
      <c r="E39" s="46">
        <f>E6+E7+E9+E11+E12+E14+E15+E17+E18+E19+E21+E22+E23+E24+E26+E30+E31+E32+E33+E34</f>
        <v>53.6</v>
      </c>
      <c r="F39" s="46">
        <f>F6+F7+F9+F11+F12+F14+F15+F17+F18+F19+F21+F22+F23+F24+F26+F30+F31+F32+F33+F34</f>
        <v>45.900000000000006</v>
      </c>
      <c r="G39" s="46">
        <f>G6+G7+G9+G11+G12+G14+G15+G17+G18+G19+G21+G22+G23+G24+G26+G30+G31+G32+G33</f>
        <v>7.7</v>
      </c>
      <c r="H39" s="46"/>
      <c r="I39" s="45">
        <f>I6+I7+I9+I11+I12+I14+I15+I17+I18+I19+I21+I22+I23+I24+I26+I30+I31+I32+I33+I34</f>
        <v>37</v>
      </c>
      <c r="J39" s="19"/>
      <c r="K39" s="19"/>
    </row>
    <row r="40" spans="1:17" s="11" customFormat="1" ht="15.75" x14ac:dyDescent="0.25">
      <c r="A40" s="60" t="s">
        <v>109</v>
      </c>
      <c r="B40" s="60"/>
      <c r="C40" s="60"/>
      <c r="D40" s="45">
        <f>L13+L16+L20+L25+L27+L28+L29</f>
        <v>7</v>
      </c>
      <c r="E40" s="35">
        <f>E13+E16+E20+E25+E27+E28+E29</f>
        <v>23</v>
      </c>
      <c r="F40" s="35">
        <f>F13+F16+F20+F25+F27+F28+F29</f>
        <v>20.5</v>
      </c>
      <c r="G40" s="35">
        <f>G13+G16+G20+G25+G27+G28+G29</f>
        <v>2.5</v>
      </c>
      <c r="H40" s="35"/>
      <c r="I40" s="55">
        <f>I13+I16+I20+I25+I27+I28+I29</f>
        <v>17</v>
      </c>
      <c r="J40" s="19"/>
      <c r="K40" s="19"/>
    </row>
    <row r="41" spans="1:17" s="11" customFormat="1" ht="15.75" x14ac:dyDescent="0.25">
      <c r="A41" s="60" t="s">
        <v>110</v>
      </c>
      <c r="B41" s="61"/>
      <c r="C41" s="61"/>
      <c r="D41" s="45">
        <v>0</v>
      </c>
      <c r="E41" s="35">
        <v>0</v>
      </c>
      <c r="F41" s="35">
        <v>0</v>
      </c>
      <c r="G41" s="35">
        <v>0</v>
      </c>
      <c r="H41" s="35"/>
      <c r="I41" s="55">
        <v>0</v>
      </c>
      <c r="J41" s="19"/>
      <c r="K41" s="19"/>
    </row>
    <row r="42" spans="1:17" s="11" customFormat="1" ht="15.75" x14ac:dyDescent="0.25">
      <c r="A42" s="60" t="s">
        <v>111</v>
      </c>
      <c r="B42" s="60"/>
      <c r="C42" s="60"/>
      <c r="D42" s="45">
        <f>L8</f>
        <v>1</v>
      </c>
      <c r="E42" s="35">
        <f>E8</f>
        <v>1.5</v>
      </c>
      <c r="F42" s="35">
        <f>F8</f>
        <v>0.5</v>
      </c>
      <c r="G42" s="35">
        <f>G8</f>
        <v>1</v>
      </c>
      <c r="H42" s="35"/>
      <c r="I42" s="55">
        <f>I8</f>
        <v>2</v>
      </c>
      <c r="J42" s="19"/>
      <c r="K42" s="19"/>
    </row>
    <row r="43" spans="1:17" s="11" customFormat="1" ht="30.75" customHeight="1" x14ac:dyDescent="0.25">
      <c r="A43" s="62" t="s">
        <v>4</v>
      </c>
      <c r="B43" s="62"/>
      <c r="C43" s="62"/>
      <c r="D43" s="47">
        <f>SUM(D38:D42)</f>
        <v>29</v>
      </c>
      <c r="E43" s="48">
        <f>E38+E39+E40+E41+E42</f>
        <v>80.099999999999994</v>
      </c>
      <c r="F43" s="46">
        <f t="shared" ref="F43:G43" si="0">F38+F39+F40+F41+F42</f>
        <v>68.900000000000006</v>
      </c>
      <c r="G43" s="46">
        <f t="shared" si="0"/>
        <v>11.2</v>
      </c>
      <c r="H43" s="46"/>
      <c r="I43" s="47">
        <f>I38+I39+I40+I41+I42</f>
        <v>58</v>
      </c>
      <c r="J43" s="19"/>
      <c r="K43" s="19"/>
    </row>
    <row r="44" spans="1:17" s="11" customFormat="1" ht="15.75" x14ac:dyDescent="0.25">
      <c r="A44" s="63"/>
      <c r="B44" s="64"/>
      <c r="C44" s="65"/>
      <c r="D44" s="24"/>
      <c r="E44" s="22"/>
      <c r="F44" s="22"/>
      <c r="G44" s="22"/>
      <c r="H44" s="22"/>
      <c r="I44" s="22"/>
      <c r="J44" s="19"/>
      <c r="K44" s="19"/>
    </row>
    <row r="45" spans="1:17" s="11" customFormat="1" ht="54.75" customHeight="1" x14ac:dyDescent="0.25">
      <c r="A45" s="58" t="s">
        <v>113</v>
      </c>
      <c r="B45" s="59"/>
      <c r="C45" s="59"/>
      <c r="D45" s="12" t="s">
        <v>114</v>
      </c>
      <c r="E45" s="12"/>
      <c r="F45" s="12"/>
      <c r="G45" s="12"/>
      <c r="H45" s="12"/>
      <c r="I45" s="12"/>
      <c r="J45" s="19"/>
      <c r="K45" s="19"/>
      <c r="Q45" s="17"/>
    </row>
    <row r="46" spans="1:17" s="11" customFormat="1" ht="45.75" customHeight="1" x14ac:dyDescent="0.25">
      <c r="A46" s="57" t="s">
        <v>115</v>
      </c>
      <c r="B46" s="57"/>
      <c r="C46" s="57"/>
      <c r="D46" s="13">
        <f>D6+D7+D10+D11+D12+D13+D14+D15+D16+D18+D19+D20+D21+D22+D23+D24+D25+D26+D27+D28+D29+D30+D31+D33</f>
        <v>134.95400000000004</v>
      </c>
      <c r="E46" s="54"/>
      <c r="F46" s="54"/>
      <c r="G46" s="54"/>
      <c r="H46" s="54"/>
      <c r="I46" s="14"/>
      <c r="J46" s="19"/>
      <c r="K46" s="19"/>
    </row>
    <row r="47" spans="1:17" s="11" customFormat="1" ht="35.25" customHeight="1" x14ac:dyDescent="0.25">
      <c r="A47" s="57" t="s">
        <v>116</v>
      </c>
      <c r="B47" s="57"/>
      <c r="C47" s="57"/>
      <c r="D47" s="15">
        <f>D10+D13+D16+D24+D26+D33</f>
        <v>3.23</v>
      </c>
      <c r="E47" s="14"/>
      <c r="F47" s="14"/>
      <c r="G47" s="14"/>
      <c r="H47" s="14"/>
      <c r="I47" s="14"/>
      <c r="J47" s="19"/>
      <c r="K47" s="19"/>
    </row>
    <row r="48" spans="1:17" s="2" customFormat="1" ht="37.5" customHeight="1" x14ac:dyDescent="0.25">
      <c r="A48" s="57" t="s">
        <v>117</v>
      </c>
      <c r="B48" s="57"/>
      <c r="C48" s="57"/>
      <c r="D48" s="15">
        <f>D8+D9+D17+D32</f>
        <v>0.23500000000000001</v>
      </c>
      <c r="E48" s="14"/>
      <c r="F48" s="14"/>
      <c r="G48" s="14"/>
      <c r="H48" s="14"/>
      <c r="I48" s="14"/>
      <c r="J48" s="19"/>
      <c r="K48" s="19"/>
    </row>
    <row r="49" spans="1:11" s="2" customFormat="1" ht="87" customHeight="1" x14ac:dyDescent="0.25">
      <c r="A49" s="1"/>
      <c r="C49" s="1"/>
      <c r="D49" s="36"/>
      <c r="E49" s="36"/>
      <c r="F49" s="36"/>
      <c r="G49" s="36"/>
      <c r="H49" s="36"/>
      <c r="I49" s="36"/>
      <c r="J49" s="1"/>
      <c r="K49" s="44"/>
    </row>
  </sheetData>
  <autoFilter ref="B2:B48"/>
  <mergeCells count="24">
    <mergeCell ref="H1:K1"/>
    <mergeCell ref="K3:K4"/>
    <mergeCell ref="A2:K2"/>
    <mergeCell ref="A37:C37"/>
    <mergeCell ref="A3:A4"/>
    <mergeCell ref="B3:B4"/>
    <mergeCell ref="D3:D4"/>
    <mergeCell ref="E3:E4"/>
    <mergeCell ref="I3:I4"/>
    <mergeCell ref="H3:H4"/>
    <mergeCell ref="J3:J4"/>
    <mergeCell ref="C3:C4"/>
    <mergeCell ref="F3:G3"/>
    <mergeCell ref="A47:C47"/>
    <mergeCell ref="A45:C45"/>
    <mergeCell ref="A46:C46"/>
    <mergeCell ref="A48:C48"/>
    <mergeCell ref="A38:C38"/>
    <mergeCell ref="A39:C39"/>
    <mergeCell ref="A40:C40"/>
    <mergeCell ref="A41:C41"/>
    <mergeCell ref="A42:C42"/>
    <mergeCell ref="A43:C43"/>
    <mergeCell ref="A44:C44"/>
  </mergeCells>
  <pageMargins left="0.19685039370078741" right="0.19685039370078741" top="0.19685039370078741" bottom="0.19685039370078741" header="0.31496062992125984" footer="0.31496062992125984"/>
  <pageSetup paperSize="9" orientation="landscape" verticalDpi="4294967295" r:id="rId1"/>
  <rowBreaks count="1" manualBreakCount="1">
    <brk id="30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Ножай-Юрт</vt:lpstr>
      <vt:lpstr>'Ножай-Юрт'!Область_печати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1961</dc:creator>
  <cp:lastModifiedBy>1961</cp:lastModifiedBy>
  <cp:lastPrinted>2018-11-01T08:10:58Z</cp:lastPrinted>
  <dcterms:created xsi:type="dcterms:W3CDTF">2017-09-08T05:29:20Z</dcterms:created>
  <dcterms:modified xsi:type="dcterms:W3CDTF">2018-11-07T08:45:08Z</dcterms:modified>
</cp:coreProperties>
</file>